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'Timesheet'!$1:$9</definedName>
    <definedName name="_xlnm.Print_Area" localSheetId="0">'Timesheet'!$A$1:$I$29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h]:mm"/>
    <numFmt numFmtId="166" formatCode="hh:mm"/>
  </numFmts>
  <fonts count="8">
    <font>
      <name val="Calibri"/>
      <family val="2"/>
      <color theme="1"/>
      <sz val="11"/>
      <scheme val="minor"/>
    </font>
    <font>
      <name val="Calibri"/>
      <b val="1"/>
      <color rgb="000F172A"/>
      <sz val="18"/>
    </font>
    <font>
      <name val="Calibri"/>
      <color rgb="00475569"/>
      <sz val="10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color rgb="00B91C1C"/>
      <sz val="10"/>
    </font>
    <font>
      <name val="Calibri"/>
      <b val="1"/>
      <color rgb="000F172A"/>
      <sz val="11"/>
    </font>
    <font>
      <name val="Calibri"/>
      <color rgb="000F172A"/>
      <sz val="11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0F172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3" fillId="3" borderId="0" applyAlignment="1" pivotButton="0" quotePrefix="0" xfId="0">
      <alignment vertical="center" wrapText="1"/>
    </xf>
    <xf numFmtId="164" fontId="4" fillId="4" borderId="1" applyAlignment="1" pivotButton="0" quotePrefix="0" xfId="0">
      <alignment vertical="center"/>
    </xf>
    <xf numFmtId="0" fontId="4" fillId="4" borderId="1" applyAlignment="1" pivotButton="0" quotePrefix="0" xfId="0">
      <alignment vertical="center"/>
    </xf>
    <xf numFmtId="166" fontId="4" fillId="2" borderId="1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2" fontId="4" fillId="4" borderId="1" applyAlignment="1" pivotButton="0" quotePrefix="0" xfId="0">
      <alignment vertical="center"/>
    </xf>
    <xf numFmtId="0" fontId="4" fillId="2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6" fillId="4" borderId="0" pivotButton="0" quotePrefix="0" xfId="0"/>
    <xf numFmtId="165" fontId="6" fillId="4" borderId="0" pivotButton="0" quotePrefix="0" xfId="0"/>
    <xf numFmtId="2" fontId="6" fillId="4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showGridLines="0" zoomScale="85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0" customWidth="1" min="2" max="2"/>
    <col width="12" customWidth="1" min="3" max="3"/>
    <col width="12" customWidth="1" min="4" max="4"/>
    <col width="19" customWidth="1" min="5" max="5"/>
    <col width="18" customWidth="1" min="6" max="6"/>
    <col width="16" customWidth="1" min="7" max="7"/>
    <col width="26" customWidth="1" min="8" max="8"/>
    <col width="24" customWidth="1" min="9" max="9"/>
  </cols>
  <sheetData>
    <row r="1">
      <c r="A1" s="1" t="inlineStr">
        <is>
          <t>Biweekly Timesheet</t>
        </is>
      </c>
    </row>
    <row r="2">
      <c r="A2" s="2" t="inlineStr">
        <is>
          <t>OnlineTimeCards.com | Blue cells: enter your data. Gray cells: formulas. Read Instructions before use.</t>
        </is>
      </c>
    </row>
    <row r="3">
      <c r="A3" t="inlineStr">
        <is>
          <t>Name / record</t>
        </is>
      </c>
      <c r="B3" s="3" t="n"/>
    </row>
    <row r="4">
      <c r="A4" t="inlineStr">
        <is>
          <t>Period notes</t>
        </is>
      </c>
      <c r="B4" s="3" t="n"/>
    </row>
    <row r="6">
      <c r="A6" t="inlineStr">
        <is>
          <t>Start date</t>
        </is>
      </c>
      <c r="B6" s="4" t="n"/>
    </row>
    <row r="7">
      <c r="A7" s="2" t="inlineStr">
        <is>
          <t>Clock times: HH:MM (24-hour). Breaks: whole unpaid minutes only. Earlier end = next day; same time = zero.</t>
        </is>
      </c>
    </row>
    <row r="9" ht="30" customHeight="1">
      <c r="A9" s="5" t="inlineStr">
        <is>
          <t>Date</t>
        </is>
      </c>
      <c r="B9" s="5" t="inlineStr">
        <is>
          <t>Day</t>
        </is>
      </c>
      <c r="C9" s="5" t="inlineStr">
        <is>
          <t>Clock in</t>
        </is>
      </c>
      <c r="D9" s="5" t="inlineStr">
        <is>
          <t>Clock out</t>
        </is>
      </c>
      <c r="E9" s="5" t="inlineStr">
        <is>
          <t>Unpaid break (min)</t>
        </is>
      </c>
      <c r="F9" s="5" t="inlineStr">
        <is>
          <t>Paid time (h:mm)</t>
        </is>
      </c>
      <c r="G9" s="5" t="inlineStr">
        <is>
          <t>Decimal hours</t>
        </is>
      </c>
      <c r="H9" s="5" t="inlineStr">
        <is>
          <t>Notes</t>
        </is>
      </c>
      <c r="I9" s="5" t="inlineStr">
        <is>
          <t>Check</t>
        </is>
      </c>
    </row>
    <row r="10" ht="25" customHeight="1">
      <c r="A10" s="6">
        <f>IFERROR(IF(AND(ISNUMBER($B$6),$B$6=INT($B$6),$B$6&gt;=DATE(1901,1,1),$B$6&lt;=DATE(9998,12,1)),$B$6+0,""),"")</f>
        <v/>
      </c>
      <c r="B10" s="7">
        <f>IF(A10="","",TEXT(A10,"ddd"))</f>
        <v/>
      </c>
      <c r="C10" s="8" t="n"/>
      <c r="D10" s="8" t="n"/>
      <c r="E10" s="9" t="n"/>
      <c r="F10" s="10">
        <f>IF(OR(I10&lt;&gt;"",C10="",D10=""),"",(ROUND(MOD(D10-C10,1)*1440,0)-IF(E10="",0,E10))/1440)</f>
        <v/>
      </c>
      <c r="G10" s="11">
        <f>IF(F10="","",F10*24)</f>
        <v/>
      </c>
      <c r="H10" s="12" t="n"/>
      <c r="I10" s="13">
        <f>IFERROR(IF(COUNTA(C10:E10)=0,"",IF(A10="","Choose valid period",IF(OR(C10="",D10=""),"Enter both times",IF(OR(NOT(ISNUMBER(C10)),NOT(ISNUMBER(D10)),C10&lt;0,C10&gt;=1,D10&lt;0,D10&gt;=1,MOD(ROUND(C10*86400,0),60)&lt;&gt;0,MOD(ROUND(D10*86400,0),60)&lt;&gt;0),"Check clock times",IF(AND(E10&lt;&gt;"",OR(NOT(ISNUMBER(E10)),E10&lt;0,E10&gt;1440,E10&lt;&gt;INT(E10))),"Check break minutes",IF(IF(E10="",0,E10)&gt;ROUND(MOD(D10-C10,1)*1440,0),"Break exceeds shift","")))))),"Check times or break")</f>
        <v/>
      </c>
    </row>
    <row r="11" ht="25" customHeight="1">
      <c r="A11" s="6">
        <f>IFERROR(IF(AND(ISNUMBER($B$6),$B$6=INT($B$6),$B$6&gt;=DATE(1901,1,1),$B$6&lt;=DATE(9998,12,1)),$B$6+1,""),"")</f>
        <v/>
      </c>
      <c r="B11" s="7">
        <f>IF(A11="","",TEXT(A11,"ddd"))</f>
        <v/>
      </c>
      <c r="C11" s="8" t="n"/>
      <c r="D11" s="8" t="n"/>
      <c r="E11" s="9" t="n"/>
      <c r="F11" s="10">
        <f>IF(OR(I11&lt;&gt;"",C11="",D11=""),"",(ROUND(MOD(D11-C11,1)*1440,0)-IF(E11="",0,E11))/1440)</f>
        <v/>
      </c>
      <c r="G11" s="11">
        <f>IF(F11="","",F11*24)</f>
        <v/>
      </c>
      <c r="H11" s="12" t="n"/>
      <c r="I11" s="13">
        <f>IFERROR(IF(COUNTA(C11:E11)=0,"",IF(A11="","Choose valid period",IF(OR(C11="",D11=""),"Enter both times",IF(OR(NOT(ISNUMBER(C11)),NOT(ISNUMBER(D11)),C11&lt;0,C11&gt;=1,D11&lt;0,D11&gt;=1,MOD(ROUND(C11*86400,0),60)&lt;&gt;0,MOD(ROUND(D11*86400,0),60)&lt;&gt;0),"Check clock times",IF(AND(E11&lt;&gt;"",OR(NOT(ISNUMBER(E11)),E11&lt;0,E11&gt;1440,E11&lt;&gt;INT(E11))),"Check break minutes",IF(IF(E11="",0,E11)&gt;ROUND(MOD(D11-C11,1)*1440,0),"Break exceeds shift","")))))),"Check times or break")</f>
        <v/>
      </c>
    </row>
    <row r="12" ht="25" customHeight="1">
      <c r="A12" s="6">
        <f>IFERROR(IF(AND(ISNUMBER($B$6),$B$6=INT($B$6),$B$6&gt;=DATE(1901,1,1),$B$6&lt;=DATE(9998,12,1)),$B$6+2,""),"")</f>
        <v/>
      </c>
      <c r="B12" s="7">
        <f>IF(A12="","",TEXT(A12,"ddd"))</f>
        <v/>
      </c>
      <c r="C12" s="8" t="n"/>
      <c r="D12" s="8" t="n"/>
      <c r="E12" s="9" t="n"/>
      <c r="F12" s="10">
        <f>IF(OR(I12&lt;&gt;"",C12="",D12=""),"",(ROUND(MOD(D12-C12,1)*1440,0)-IF(E12="",0,E12))/1440)</f>
        <v/>
      </c>
      <c r="G12" s="11">
        <f>IF(F12="","",F12*24)</f>
        <v/>
      </c>
      <c r="H12" s="12" t="n"/>
      <c r="I12" s="13">
        <f>IFERROR(IF(COUNTA(C12:E12)=0,"",IF(A12="","Choose valid period",IF(OR(C12="",D12=""),"Enter both times",IF(OR(NOT(ISNUMBER(C12)),NOT(ISNUMBER(D12)),C12&lt;0,C12&gt;=1,D12&lt;0,D12&gt;=1,MOD(ROUND(C12*86400,0),60)&lt;&gt;0,MOD(ROUND(D12*86400,0),60)&lt;&gt;0),"Check clock times",IF(AND(E12&lt;&gt;"",OR(NOT(ISNUMBER(E12)),E12&lt;0,E12&gt;1440,E12&lt;&gt;INT(E12))),"Check break minutes",IF(IF(E12="",0,E12)&gt;ROUND(MOD(D12-C12,1)*1440,0),"Break exceeds shift","")))))),"Check times or break")</f>
        <v/>
      </c>
    </row>
    <row r="13" ht="25" customHeight="1">
      <c r="A13" s="6">
        <f>IFERROR(IF(AND(ISNUMBER($B$6),$B$6=INT($B$6),$B$6&gt;=DATE(1901,1,1),$B$6&lt;=DATE(9998,12,1)),$B$6+3,""),"")</f>
        <v/>
      </c>
      <c r="B13" s="7">
        <f>IF(A13="","",TEXT(A13,"ddd"))</f>
        <v/>
      </c>
      <c r="C13" s="8" t="n"/>
      <c r="D13" s="8" t="n"/>
      <c r="E13" s="9" t="n"/>
      <c r="F13" s="10">
        <f>IF(OR(I13&lt;&gt;"",C13="",D13=""),"",(ROUND(MOD(D13-C13,1)*1440,0)-IF(E13="",0,E13))/1440)</f>
        <v/>
      </c>
      <c r="G13" s="11">
        <f>IF(F13="","",F13*24)</f>
        <v/>
      </c>
      <c r="H13" s="12" t="n"/>
      <c r="I13" s="13">
        <f>IFERROR(IF(COUNTA(C13:E13)=0,"",IF(A13="","Choose valid period",IF(OR(C13="",D13=""),"Enter both times",IF(OR(NOT(ISNUMBER(C13)),NOT(ISNUMBER(D13)),C13&lt;0,C13&gt;=1,D13&lt;0,D13&gt;=1,MOD(ROUND(C13*86400,0),60)&lt;&gt;0,MOD(ROUND(D13*86400,0),60)&lt;&gt;0),"Check clock times",IF(AND(E13&lt;&gt;"",OR(NOT(ISNUMBER(E13)),E13&lt;0,E13&gt;1440,E13&lt;&gt;INT(E13))),"Check break minutes",IF(IF(E13="",0,E13)&gt;ROUND(MOD(D13-C13,1)*1440,0),"Break exceeds shift","")))))),"Check times or break")</f>
        <v/>
      </c>
    </row>
    <row r="14" ht="25" customHeight="1">
      <c r="A14" s="6">
        <f>IFERROR(IF(AND(ISNUMBER($B$6),$B$6=INT($B$6),$B$6&gt;=DATE(1901,1,1),$B$6&lt;=DATE(9998,12,1)),$B$6+4,""),"")</f>
        <v/>
      </c>
      <c r="B14" s="7">
        <f>IF(A14="","",TEXT(A14,"ddd"))</f>
        <v/>
      </c>
      <c r="C14" s="8" t="n"/>
      <c r="D14" s="8" t="n"/>
      <c r="E14" s="9" t="n"/>
      <c r="F14" s="10">
        <f>IF(OR(I14&lt;&gt;"",C14="",D14=""),"",(ROUND(MOD(D14-C14,1)*1440,0)-IF(E14="",0,E14))/1440)</f>
        <v/>
      </c>
      <c r="G14" s="11">
        <f>IF(F14="","",F14*24)</f>
        <v/>
      </c>
      <c r="H14" s="12" t="n"/>
      <c r="I14" s="13">
        <f>IFERROR(IF(COUNTA(C14:E14)=0,"",IF(A14="","Choose valid period",IF(OR(C14="",D14=""),"Enter both times",IF(OR(NOT(ISNUMBER(C14)),NOT(ISNUMBER(D14)),C14&lt;0,C14&gt;=1,D14&lt;0,D14&gt;=1,MOD(ROUND(C14*86400,0),60)&lt;&gt;0,MOD(ROUND(D14*86400,0),60)&lt;&gt;0),"Check clock times",IF(AND(E14&lt;&gt;"",OR(NOT(ISNUMBER(E14)),E14&lt;0,E14&gt;1440,E14&lt;&gt;INT(E14))),"Check break minutes",IF(IF(E14="",0,E14)&gt;ROUND(MOD(D14-C14,1)*1440,0),"Break exceeds shift","")))))),"Check times or break")</f>
        <v/>
      </c>
    </row>
    <row r="15" ht="25" customHeight="1">
      <c r="A15" s="6">
        <f>IFERROR(IF(AND(ISNUMBER($B$6),$B$6=INT($B$6),$B$6&gt;=DATE(1901,1,1),$B$6&lt;=DATE(9998,12,1)),$B$6+5,""),"")</f>
        <v/>
      </c>
      <c r="B15" s="7">
        <f>IF(A15="","",TEXT(A15,"ddd"))</f>
        <v/>
      </c>
      <c r="C15" s="8" t="n"/>
      <c r="D15" s="8" t="n"/>
      <c r="E15" s="9" t="n"/>
      <c r="F15" s="10">
        <f>IF(OR(I15&lt;&gt;"",C15="",D15=""),"",(ROUND(MOD(D15-C15,1)*1440,0)-IF(E15="",0,E15))/1440)</f>
        <v/>
      </c>
      <c r="G15" s="11">
        <f>IF(F15="","",F15*24)</f>
        <v/>
      </c>
      <c r="H15" s="12" t="n"/>
      <c r="I15" s="13">
        <f>IFERROR(IF(COUNTA(C15:E15)=0,"",IF(A15="","Choose valid period",IF(OR(C15="",D15=""),"Enter both times",IF(OR(NOT(ISNUMBER(C15)),NOT(ISNUMBER(D15)),C15&lt;0,C15&gt;=1,D15&lt;0,D15&gt;=1,MOD(ROUND(C15*86400,0),60)&lt;&gt;0,MOD(ROUND(D15*86400,0),60)&lt;&gt;0),"Check clock times",IF(AND(E15&lt;&gt;"",OR(NOT(ISNUMBER(E15)),E15&lt;0,E15&gt;1440,E15&lt;&gt;INT(E15))),"Check break minutes",IF(IF(E15="",0,E15)&gt;ROUND(MOD(D15-C15,1)*1440,0),"Break exceeds shift","")))))),"Check times or break")</f>
        <v/>
      </c>
    </row>
    <row r="16" ht="25" customHeight="1">
      <c r="A16" s="6">
        <f>IFERROR(IF(AND(ISNUMBER($B$6),$B$6=INT($B$6),$B$6&gt;=DATE(1901,1,1),$B$6&lt;=DATE(9998,12,1)),$B$6+6,""),"")</f>
        <v/>
      </c>
      <c r="B16" s="7">
        <f>IF(A16="","",TEXT(A16,"ddd"))</f>
        <v/>
      </c>
      <c r="C16" s="8" t="n"/>
      <c r="D16" s="8" t="n"/>
      <c r="E16" s="9" t="n"/>
      <c r="F16" s="10">
        <f>IF(OR(I16&lt;&gt;"",C16="",D16=""),"",(ROUND(MOD(D16-C16,1)*1440,0)-IF(E16="",0,E16))/1440)</f>
        <v/>
      </c>
      <c r="G16" s="11">
        <f>IF(F16="","",F16*24)</f>
        <v/>
      </c>
      <c r="H16" s="12" t="n"/>
      <c r="I16" s="13">
        <f>IFERROR(IF(COUNTA(C16:E16)=0,"",IF(A16="","Choose valid period",IF(OR(C16="",D16=""),"Enter both times",IF(OR(NOT(ISNUMBER(C16)),NOT(ISNUMBER(D16)),C16&lt;0,C16&gt;=1,D16&lt;0,D16&gt;=1,MOD(ROUND(C16*86400,0),60)&lt;&gt;0,MOD(ROUND(D16*86400,0),60)&lt;&gt;0),"Check clock times",IF(AND(E16&lt;&gt;"",OR(NOT(ISNUMBER(E16)),E16&lt;0,E16&gt;1440,E16&lt;&gt;INT(E16))),"Check break minutes",IF(IF(E16="",0,E16)&gt;ROUND(MOD(D16-C16,1)*1440,0),"Break exceeds shift","")))))),"Check times or break")</f>
        <v/>
      </c>
    </row>
    <row r="17" ht="25" customHeight="1">
      <c r="A17" s="6">
        <f>IFERROR(IF(AND(ISNUMBER($B$6),$B$6=INT($B$6),$B$6&gt;=DATE(1901,1,1),$B$6&lt;=DATE(9998,12,1)),$B$6+7,""),"")</f>
        <v/>
      </c>
      <c r="B17" s="7">
        <f>IF(A17="","",TEXT(A17,"ddd"))</f>
        <v/>
      </c>
      <c r="C17" s="8" t="n"/>
      <c r="D17" s="8" t="n"/>
      <c r="E17" s="9" t="n"/>
      <c r="F17" s="10">
        <f>IF(OR(I17&lt;&gt;"",C17="",D17=""),"",(ROUND(MOD(D17-C17,1)*1440,0)-IF(E17="",0,E17))/1440)</f>
        <v/>
      </c>
      <c r="G17" s="11">
        <f>IF(F17="","",F17*24)</f>
        <v/>
      </c>
      <c r="H17" s="12" t="n"/>
      <c r="I17" s="13">
        <f>IFERROR(IF(COUNTA(C17:E17)=0,"",IF(A17="","Choose valid period",IF(OR(C17="",D17=""),"Enter both times",IF(OR(NOT(ISNUMBER(C17)),NOT(ISNUMBER(D17)),C17&lt;0,C17&gt;=1,D17&lt;0,D17&gt;=1,MOD(ROUND(C17*86400,0),60)&lt;&gt;0,MOD(ROUND(D17*86400,0),60)&lt;&gt;0),"Check clock times",IF(AND(E17&lt;&gt;"",OR(NOT(ISNUMBER(E17)),E17&lt;0,E17&gt;1440,E17&lt;&gt;INT(E17))),"Check break minutes",IF(IF(E17="",0,E17)&gt;ROUND(MOD(D17-C17,1)*1440,0),"Break exceeds shift","")))))),"Check times or break")</f>
        <v/>
      </c>
    </row>
    <row r="18" ht="25" customHeight="1">
      <c r="A18" s="6">
        <f>IFERROR(IF(AND(ISNUMBER($B$6),$B$6=INT($B$6),$B$6&gt;=DATE(1901,1,1),$B$6&lt;=DATE(9998,12,1)),$B$6+8,""),"")</f>
        <v/>
      </c>
      <c r="B18" s="7">
        <f>IF(A18="","",TEXT(A18,"ddd"))</f>
        <v/>
      </c>
      <c r="C18" s="8" t="n"/>
      <c r="D18" s="8" t="n"/>
      <c r="E18" s="9" t="n"/>
      <c r="F18" s="10">
        <f>IF(OR(I18&lt;&gt;"",C18="",D18=""),"",(ROUND(MOD(D18-C18,1)*1440,0)-IF(E18="",0,E18))/1440)</f>
        <v/>
      </c>
      <c r="G18" s="11">
        <f>IF(F18="","",F18*24)</f>
        <v/>
      </c>
      <c r="H18" s="12" t="n"/>
      <c r="I18" s="13">
        <f>IFERROR(IF(COUNTA(C18:E18)=0,"",IF(A18="","Choose valid period",IF(OR(C18="",D18=""),"Enter both times",IF(OR(NOT(ISNUMBER(C18)),NOT(ISNUMBER(D18)),C18&lt;0,C18&gt;=1,D18&lt;0,D18&gt;=1,MOD(ROUND(C18*86400,0),60)&lt;&gt;0,MOD(ROUND(D18*86400,0),60)&lt;&gt;0),"Check clock times",IF(AND(E18&lt;&gt;"",OR(NOT(ISNUMBER(E18)),E18&lt;0,E18&gt;1440,E18&lt;&gt;INT(E18))),"Check break minutes",IF(IF(E18="",0,E18)&gt;ROUND(MOD(D18-C18,1)*1440,0),"Break exceeds shift","")))))),"Check times or break")</f>
        <v/>
      </c>
    </row>
    <row r="19" ht="25" customHeight="1">
      <c r="A19" s="6">
        <f>IFERROR(IF(AND(ISNUMBER($B$6),$B$6=INT($B$6),$B$6&gt;=DATE(1901,1,1),$B$6&lt;=DATE(9998,12,1)),$B$6+9,""),"")</f>
        <v/>
      </c>
      <c r="B19" s="7">
        <f>IF(A19="","",TEXT(A19,"ddd"))</f>
        <v/>
      </c>
      <c r="C19" s="8" t="n"/>
      <c r="D19" s="8" t="n"/>
      <c r="E19" s="9" t="n"/>
      <c r="F19" s="10">
        <f>IF(OR(I19&lt;&gt;"",C19="",D19=""),"",(ROUND(MOD(D19-C19,1)*1440,0)-IF(E19="",0,E19))/1440)</f>
        <v/>
      </c>
      <c r="G19" s="11">
        <f>IF(F19="","",F19*24)</f>
        <v/>
      </c>
      <c r="H19" s="12" t="n"/>
      <c r="I19" s="13">
        <f>IFERROR(IF(COUNTA(C19:E19)=0,"",IF(A19="","Choose valid period",IF(OR(C19="",D19=""),"Enter both times",IF(OR(NOT(ISNUMBER(C19)),NOT(ISNUMBER(D19)),C19&lt;0,C19&gt;=1,D19&lt;0,D19&gt;=1,MOD(ROUND(C19*86400,0),60)&lt;&gt;0,MOD(ROUND(D19*86400,0),60)&lt;&gt;0),"Check clock times",IF(AND(E19&lt;&gt;"",OR(NOT(ISNUMBER(E19)),E19&lt;0,E19&gt;1440,E19&lt;&gt;INT(E19))),"Check break minutes",IF(IF(E19="",0,E19)&gt;ROUND(MOD(D19-C19,1)*1440,0),"Break exceeds shift","")))))),"Check times or break")</f>
        <v/>
      </c>
    </row>
    <row r="20" ht="25" customHeight="1">
      <c r="A20" s="6">
        <f>IFERROR(IF(AND(ISNUMBER($B$6),$B$6=INT($B$6),$B$6&gt;=DATE(1901,1,1),$B$6&lt;=DATE(9998,12,1)),$B$6+10,""),"")</f>
        <v/>
      </c>
      <c r="B20" s="7">
        <f>IF(A20="","",TEXT(A20,"ddd"))</f>
        <v/>
      </c>
      <c r="C20" s="8" t="n"/>
      <c r="D20" s="8" t="n"/>
      <c r="E20" s="9" t="n"/>
      <c r="F20" s="10">
        <f>IF(OR(I20&lt;&gt;"",C20="",D20=""),"",(ROUND(MOD(D20-C20,1)*1440,0)-IF(E20="",0,E20))/1440)</f>
        <v/>
      </c>
      <c r="G20" s="11">
        <f>IF(F20="","",F20*24)</f>
        <v/>
      </c>
      <c r="H20" s="12" t="n"/>
      <c r="I20" s="13">
        <f>IFERROR(IF(COUNTA(C20:E20)=0,"",IF(A20="","Choose valid period",IF(OR(C20="",D20=""),"Enter both times",IF(OR(NOT(ISNUMBER(C20)),NOT(ISNUMBER(D20)),C20&lt;0,C20&gt;=1,D20&lt;0,D20&gt;=1,MOD(ROUND(C20*86400,0),60)&lt;&gt;0,MOD(ROUND(D20*86400,0),60)&lt;&gt;0),"Check clock times",IF(AND(E20&lt;&gt;"",OR(NOT(ISNUMBER(E20)),E20&lt;0,E20&gt;1440,E20&lt;&gt;INT(E20))),"Check break minutes",IF(IF(E20="",0,E20)&gt;ROUND(MOD(D20-C20,1)*1440,0),"Break exceeds shift","")))))),"Check times or break")</f>
        <v/>
      </c>
    </row>
    <row r="21" ht="25" customHeight="1">
      <c r="A21" s="6">
        <f>IFERROR(IF(AND(ISNUMBER($B$6),$B$6=INT($B$6),$B$6&gt;=DATE(1901,1,1),$B$6&lt;=DATE(9998,12,1)),$B$6+11,""),"")</f>
        <v/>
      </c>
      <c r="B21" s="7">
        <f>IF(A21="","",TEXT(A21,"ddd"))</f>
        <v/>
      </c>
      <c r="C21" s="8" t="n"/>
      <c r="D21" s="8" t="n"/>
      <c r="E21" s="9" t="n"/>
      <c r="F21" s="10">
        <f>IF(OR(I21&lt;&gt;"",C21="",D21=""),"",(ROUND(MOD(D21-C21,1)*1440,0)-IF(E21="",0,E21))/1440)</f>
        <v/>
      </c>
      <c r="G21" s="11">
        <f>IF(F21="","",F21*24)</f>
        <v/>
      </c>
      <c r="H21" s="12" t="n"/>
      <c r="I21" s="13">
        <f>IFERROR(IF(COUNTA(C21:E21)=0,"",IF(A21="","Choose valid period",IF(OR(C21="",D21=""),"Enter both times",IF(OR(NOT(ISNUMBER(C21)),NOT(ISNUMBER(D21)),C21&lt;0,C21&gt;=1,D21&lt;0,D21&gt;=1,MOD(ROUND(C21*86400,0),60)&lt;&gt;0,MOD(ROUND(D21*86400,0),60)&lt;&gt;0),"Check clock times",IF(AND(E21&lt;&gt;"",OR(NOT(ISNUMBER(E21)),E21&lt;0,E21&gt;1440,E21&lt;&gt;INT(E21))),"Check break minutes",IF(IF(E21="",0,E21)&gt;ROUND(MOD(D21-C21,1)*1440,0),"Break exceeds shift","")))))),"Check times or break")</f>
        <v/>
      </c>
    </row>
    <row r="22" ht="25" customHeight="1">
      <c r="A22" s="6">
        <f>IFERROR(IF(AND(ISNUMBER($B$6),$B$6=INT($B$6),$B$6&gt;=DATE(1901,1,1),$B$6&lt;=DATE(9998,12,1)),$B$6+12,""),"")</f>
        <v/>
      </c>
      <c r="B22" s="7">
        <f>IF(A22="","",TEXT(A22,"ddd"))</f>
        <v/>
      </c>
      <c r="C22" s="8" t="n"/>
      <c r="D22" s="8" t="n"/>
      <c r="E22" s="9" t="n"/>
      <c r="F22" s="10">
        <f>IF(OR(I22&lt;&gt;"",C22="",D22=""),"",(ROUND(MOD(D22-C22,1)*1440,0)-IF(E22="",0,E22))/1440)</f>
        <v/>
      </c>
      <c r="G22" s="11">
        <f>IF(F22="","",F22*24)</f>
        <v/>
      </c>
      <c r="H22" s="12" t="n"/>
      <c r="I22" s="13">
        <f>IFERROR(IF(COUNTA(C22:E22)=0,"",IF(A22="","Choose valid period",IF(OR(C22="",D22=""),"Enter both times",IF(OR(NOT(ISNUMBER(C22)),NOT(ISNUMBER(D22)),C22&lt;0,C22&gt;=1,D22&lt;0,D22&gt;=1,MOD(ROUND(C22*86400,0),60)&lt;&gt;0,MOD(ROUND(D22*86400,0),60)&lt;&gt;0),"Check clock times",IF(AND(E22&lt;&gt;"",OR(NOT(ISNUMBER(E22)),E22&lt;0,E22&gt;1440,E22&lt;&gt;INT(E22))),"Check break minutes",IF(IF(E22="",0,E22)&gt;ROUND(MOD(D22-C22,1)*1440,0),"Break exceeds shift","")))))),"Check times or break")</f>
        <v/>
      </c>
    </row>
    <row r="23" ht="25" customHeight="1">
      <c r="A23" s="6">
        <f>IFERROR(IF(AND(ISNUMBER($B$6),$B$6=INT($B$6),$B$6&gt;=DATE(1901,1,1),$B$6&lt;=DATE(9998,12,1)),$B$6+13,""),"")</f>
        <v/>
      </c>
      <c r="B23" s="7">
        <f>IF(A23="","",TEXT(A23,"ddd"))</f>
        <v/>
      </c>
      <c r="C23" s="8" t="n"/>
      <c r="D23" s="8" t="n"/>
      <c r="E23" s="9" t="n"/>
      <c r="F23" s="10">
        <f>IF(OR(I23&lt;&gt;"",C23="",D23=""),"",(ROUND(MOD(D23-C23,1)*1440,0)-IF(E23="",0,E23))/1440)</f>
        <v/>
      </c>
      <c r="G23" s="11">
        <f>IF(F23="","",F23*24)</f>
        <v/>
      </c>
      <c r="H23" s="12" t="n"/>
      <c r="I23" s="13">
        <f>IFERROR(IF(COUNTA(C23:E23)=0,"",IF(A23="","Choose valid period",IF(OR(C23="",D23=""),"Enter both times",IF(OR(NOT(ISNUMBER(C23)),NOT(ISNUMBER(D23)),C23&lt;0,C23&gt;=1,D23&lt;0,D23&gt;=1,MOD(ROUND(C23*86400,0),60)&lt;&gt;0,MOD(ROUND(D23*86400,0),60)&lt;&gt;0),"Check clock times",IF(AND(E23&lt;&gt;"",OR(NOT(ISNUMBER(E23)),E23&lt;0,E23&gt;1440,E23&lt;&gt;INT(E23))),"Check break minutes",IF(IF(E23="",0,E23)&gt;ROUND(MOD(D23-C23,1)*1440,0),"Break exceeds shift","")))))),"Check times or break")</f>
        <v/>
      </c>
    </row>
    <row r="25">
      <c r="A25" s="14" t="inlineStr">
        <is>
          <t>Period total</t>
        </is>
      </c>
      <c r="B25" s="14" t="n"/>
      <c r="C25" s="14" t="n"/>
      <c r="D25" s="14" t="n"/>
      <c r="E25" s="14" t="n"/>
      <c r="F25" s="15">
        <f>IF(OR(COUNTIF(I10:I23,"?*")&gt;0,COUNT(F10:F23)=0),"",SUM(F10:F23))</f>
        <v/>
      </c>
      <c r="G25" s="16">
        <f>IF(F25="","",F25*24)</f>
        <v/>
      </c>
      <c r="H25" s="14" t="n"/>
      <c r="I25" s="14">
        <f>IF(COUNTIF(I10:I23,"?*")&gt;0,"Fix flagged rows","")</f>
        <v/>
      </c>
    </row>
    <row r="27">
      <c r="A27" s="2" t="inlineStr">
        <is>
          <t>Review / signature: _____________________________________    Date: __________________</t>
        </is>
      </c>
    </row>
    <row r="28">
      <c r="A28" s="2" t="inlineStr">
        <is>
          <t>Hours only. No automatic overtime or pay. Unpaid breaks are deducted once; do not deduct paid rest periods.</t>
        </is>
      </c>
    </row>
    <row r="29">
      <c r="A29" s="2" t="inlineStr">
        <is>
          <t>Shifts must be shorter than 24 hours. Clock arithmetic does not adjust for time zones or daylight saving changes.</t>
        </is>
      </c>
    </row>
  </sheetData>
  <mergeCells count="8">
    <mergeCell ref="A29:I29"/>
    <mergeCell ref="A7:I7"/>
    <mergeCell ref="A2:I2"/>
    <mergeCell ref="A28:I28"/>
    <mergeCell ref="A1:I1"/>
    <mergeCell ref="B3:I3"/>
    <mergeCell ref="A27:I27"/>
    <mergeCell ref="B4:I4"/>
  </mergeCells>
  <dataValidations count="4">
    <dataValidation sqref="B6" showDropDown="0" showInputMessage="0" showErrorMessage="1" allowBlank="1" errorTitle="Check this entry" error="Enter a date, for example 2026-01-05." type="date" errorStyle="stop" operator="between">
      <formula1>DATE(1901,1,1)</formula1>
      <formula2>DATE(9998,12,1)</formula2>
    </dataValidation>
    <dataValidation sqref="C10:C23" showDropDown="0" showInputMessage="0" showErrorMessage="1" allowBlank="1" errorTitle="Check this entry" error="Enter a clock time between 00:00 and 23:59 without seconds." type="custom" errorStyle="stop">
      <formula1>AND(ISNUMBER(C10),C10&gt;=0,C10&lt;1,MOD(ROUND(C10*86400,0),60)=0)</formula1>
    </dataValidation>
    <dataValidation sqref="D10:D23" showDropDown="0" showInputMessage="0" showErrorMessage="1" allowBlank="1" errorTitle="Check this entry" error="Enter a clock time between 00:00 and 23:59 without seconds." type="custom" errorStyle="stop">
      <formula1>AND(ISNUMBER(D10),D10&gt;=0,D10&lt;1,MOD(ROUND(D10*86400,0),60)=0)</formula1>
    </dataValidation>
    <dataValidation sqref="E10:E23" showDropDown="0" showInputMessage="0" showErrorMessage="1" allowBlank="1" errorTitle="Check this entry" error="Enter whole unpaid break minutes, such as 30. The break must not exceed the shift." type="whole" errorStyle="stop" operator="between">
      <formula1>0</formula1>
      <formula2>1440</formula2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&amp;COnlineTimeCards.com |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1" ht="28" customHeight="1">
      <c r="A1" s="17" t="inlineStr">
        <is>
          <t>Biweekly Timesheet — instructions</t>
        </is>
      </c>
    </row>
    <row r="2" ht="34" customHeight="1">
      <c r="A2" s="18" t="inlineStr">
        <is>
          <t>This is a blank public workbook. No account, macros, external links or wage assumptions are needed.</t>
        </is>
      </c>
    </row>
    <row r="3" ht="34" customHeight="1">
      <c r="A3" s="18" t="inlineStr">
        <is>
          <t>Enter your name and period notes. Fill only blue cells; gray cells calculate automatically.</t>
        </is>
      </c>
    </row>
    <row r="4" ht="34" customHeight="1">
      <c r="A4" s="18" t="inlineStr">
        <is>
          <t>Weekly, biweekly and employee: enter a start date in B6. Dates follow for 7 or 14 days.</t>
        </is>
      </c>
    </row>
    <row r="5" ht="34" customHeight="1">
      <c r="A5" s="18" t="inlineStr">
        <is>
          <t>Monthly: enter a year in B6 and month number in D6. Only real dates in that month appear.</t>
        </is>
      </c>
    </row>
    <row r="6" ht="34" customHeight="1">
      <c r="A6" s="18" t="inlineStr">
        <is>
          <t>Semi-monthly: also enter F6 = 1 for days 1-15 or 2 for days 16 through the last day. Unused rows stay blank.</t>
        </is>
      </c>
    </row>
    <row r="7" ht="34" customHeight="1">
      <c r="A7" s="18" t="inlineStr">
        <is>
          <t>Enter clock times as 24-hour HH:MM, for example 08:00 and 17:00. Do not enter dates into clock cells.</t>
        </is>
      </c>
    </row>
    <row r="8" ht="34" customHeight="1">
      <c r="A8" s="18" t="inlineStr">
        <is>
          <t>For each row, enter total UNPAID break minutes as a whole number, such as 30 or 60. Blank means zero.</t>
        </is>
      </c>
    </row>
    <row r="9" ht="34" customHeight="1">
      <c r="A9" s="18" t="inlineStr">
        <is>
          <t>Do not deduct paid rest periods. If several unpaid breaks occurred, add their minutes before entry.</t>
        </is>
      </c>
    </row>
    <row r="10" ht="34" customHeight="1">
      <c r="A10" s="18" t="inlineStr">
        <is>
          <t>Example: 08:00 to 17:00 minus 60 unpaid minutes = 8:00 paid time = 8.00 decimal hours.</t>
        </is>
      </c>
    </row>
    <row r="11" ht="34" customHeight="1">
      <c r="A11" s="18" t="inlineStr">
        <is>
          <t>Overnight example: 22:00 to 06:00 minus 30 unpaid minutes = 7:30 = 7.50 decimal hours.</t>
        </is>
      </c>
    </row>
    <row r="12" ht="34" customHeight="1">
      <c r="A12" s="18" t="inlineStr">
        <is>
          <t>An end earlier than the start means next day. Equal times mean zero, NOT a 24-hour shift.</t>
        </is>
      </c>
    </row>
    <row r="13" ht="34" customHeight="1">
      <c r="A13" s="18" t="inlineStr">
        <is>
          <t>Only shifts shorter than 24 hours are supported. For split shifts or longer records use the online calculator.</t>
        </is>
      </c>
    </row>
    <row r="14" ht="34" customHeight="1">
      <c r="A14" s="18" t="inlineStr">
        <is>
          <t>The Check column flags partial times, invalid dates, clock values or breaks exceeding the shift.</t>
        </is>
      </c>
    </row>
    <row r="15" ht="34" customHeight="1">
      <c r="A15" s="18" t="inlineStr">
        <is>
          <t>Flagged rows suppress the period total. Correct all flags before using a total; do not overwrite formulas.</t>
        </is>
      </c>
    </row>
    <row r="16" ht="34" customHeight="1">
      <c r="A16" s="18" t="inlineStr">
        <is>
          <t>Paid time uses hours:minutes; decimal hours use paid minutes divided by 60. The period sum uses unrounded minutes.</t>
        </is>
      </c>
    </row>
    <row r="17" ht="34" customHeight="1">
      <c r="A17" s="18" t="inlineStr">
        <is>
          <t>Displayed decimal values round to two places. Do not add rounded daily decimals when exact minutes are required.</t>
        </is>
      </c>
    </row>
    <row r="18" ht="34" customHeight="1">
      <c r="A18" s="18" t="inlineStr">
        <is>
          <t>No overtime or pay is calculated. A monthly or semi-monthly boundary is not an overtime workweek boundary.</t>
        </is>
      </c>
    </row>
    <row r="19" ht="34" customHeight="1">
      <c r="A19" s="18" t="inlineStr">
        <is>
          <t>This clock-only worksheet does not adjust for daylight saving changes or time zones.</t>
        </is>
      </c>
    </row>
    <row r="20" ht="34" customHeight="1">
      <c r="A20" s="18" t="inlineStr">
        <is>
          <t>Review accuracy and employer requirements. This blank worksheet does not guarantee wage-recordkeeping compliance.</t>
        </is>
      </c>
    </row>
    <row r="21" ht="34" customHeight="1">
      <c r="A21" s="18" t="inlineStr">
        <is>
          <t>PDF and CSV versions are manual worksheets: they do not calculate. See the public template page for the online tool.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Online Time Cards</dc:creator>
  <dc:title xmlns:dc="http://purl.org/dc/elements/1.1/">Biweekly Timesheet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